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375A3E8F-A90A-47BE-A172-A6A6A3E9B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" i="1" l="1"/>
  <c r="B79" i="1"/>
  <c r="B77" i="1"/>
  <c r="B73" i="1"/>
  <c r="B68" i="1"/>
  <c r="B64" i="1"/>
  <c r="B61" i="1"/>
  <c r="B50" i="1"/>
  <c r="B47" i="1"/>
  <c r="B45" i="1"/>
  <c r="B39" i="1"/>
  <c r="B108" i="1"/>
  <c r="C35" i="1"/>
  <c r="B111" i="1" l="1"/>
  <c r="B37" i="1"/>
</calcChain>
</file>

<file path=xl/sharedStrings.xml><?xml version="1.0" encoding="utf-8"?>
<sst xmlns="http://schemas.openxmlformats.org/spreadsheetml/2006/main" count="134" uniqueCount="87">
  <si>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</si>
  <si>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</si>
  <si>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</si>
  <si>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</si>
  <si>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</si>
  <si>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</si>
  <si>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</si>
  <si>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</si>
  <si>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</si>
  <si>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02.04.2026.</t>
  </si>
  <si>
    <t>03.04.2026.</t>
  </si>
  <si>
    <t>IZVOD  BR. 73</t>
  </si>
  <si>
    <t>UPLATA RFZO LESKOVAC - ENERGENTI 07C</t>
  </si>
  <si>
    <t>UPLATA RFZO LESKOVAC - ISHRANA 07D</t>
  </si>
  <si>
    <t>UPLATA RFZO LESKOVAC - MEDICINSKI GASOVI 931</t>
  </si>
  <si>
    <t>UPLATA RFZO LESKOVAC - LEKOVI VAN LISTE LEKOVA 087</t>
  </si>
  <si>
    <t>UPLATA RFZO LESKOVAC - REAGENSI 086</t>
  </si>
  <si>
    <t>UPLATA RFZO LESKOVAC - SANITETSKI 085</t>
  </si>
  <si>
    <t>UPLATA RFZO LESKOVAC - DIJALIZA 080</t>
  </si>
  <si>
    <t>UPLATA RFZO LESKOVAC - CITOSTATICI 073</t>
  </si>
  <si>
    <t>UPLATA RFZO LESKOVAC - MATERIJALNI 07E</t>
  </si>
  <si>
    <t>UPLATA RFZO LESKOVAC - LEKOVI 071</t>
  </si>
  <si>
    <t>LEKOVI U SEKUNDARNOJ I TERCIJARNOJ ZZ 071</t>
  </si>
  <si>
    <t>PROTON SYSTEM DOO</t>
  </si>
  <si>
    <t>FARMALOGIST DOO BEOGRAD</t>
  </si>
  <si>
    <t>MEDIKUNION DOO BEOGRAD</t>
  </si>
  <si>
    <t>UNI CHEM BEOGRAD</t>
  </si>
  <si>
    <t>INO-PHARM  DOO BEOGRAD</t>
  </si>
  <si>
    <t>CITOSTATICI SA  LISTE LEKOVA 073</t>
  </si>
  <si>
    <t>ENERGENTI U SZ 07C</t>
  </si>
  <si>
    <t>VIKTOR PELET</t>
  </si>
  <si>
    <t>NIS GAZPROM NEFT AD NOVI SAD</t>
  </si>
  <si>
    <t>ISHRANA BOLESNIKA U SZ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</si>
  <si>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</si>
  <si>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</si>
  <si>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</si>
  <si>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</si>
  <si>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</si>
  <si>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</si>
  <si>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</si>
  <si>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</si>
  <si>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FRIKOM DOO</t>
  </si>
  <si>
    <t>AS-BRAĆA STANKOVIĆ DOO</t>
  </si>
  <si>
    <t>MATERIJAL ZA DIJALIZU 080</t>
  </si>
  <si>
    <t>FLORA KOMERC DOO GORNJI MILANOVAC</t>
  </si>
  <si>
    <t>ECOTRADE BG DOO NIŠ</t>
  </si>
  <si>
    <t>SANITETSKI I MEDICINSKI MATERIJAL  SZ 085</t>
  </si>
  <si>
    <t>EUROMEDICINA DOO NOVI SAD</t>
  </si>
  <si>
    <t>NOVA-GROSIS DOO NIŠ</t>
  </si>
  <si>
    <t>BEOLASER DOO BEOGRAD</t>
  </si>
  <si>
    <t>REAGENSI U SEKUNDARNOJ ZDRAVSTVENOJ ZAŠTITI 086</t>
  </si>
  <si>
    <t>BEOHEM-3 DOO</t>
  </si>
  <si>
    <t>BIOGNOST S DOO BEOGRAD</t>
  </si>
  <si>
    <t>DIAHEM GRAMIM</t>
  </si>
  <si>
    <t>LEKOVI VAN LISTE LEKOVA 087</t>
  </si>
  <si>
    <t>AMICUS SRB. DOO BEOGRAD</t>
  </si>
  <si>
    <t>PHOENIX PHARMA DOO BEOGRAD</t>
  </si>
  <si>
    <t>MEDICINSKI GASOVI 931</t>
  </si>
  <si>
    <t>MESSER TEHNOGAS AD BEOGRAD</t>
  </si>
  <si>
    <t>MATERIJALNI 07E</t>
  </si>
  <si>
    <t>MEDICINSKI FAKULTET NIŠ</t>
  </si>
  <si>
    <t>ZAVOD ZA JAVNO ZDRAVLJE LESKOVAC</t>
  </si>
  <si>
    <t>KATALOG  DOO LESKOVAC</t>
  </si>
  <si>
    <t>ALDIST TP DOO LESKOVAC</t>
  </si>
  <si>
    <t>GLOBUSLINE DOO PREDUZEĆE ZA PROIZVODNJU</t>
  </si>
  <si>
    <t>TRIVAX VV DOO BEOGRAD</t>
  </si>
  <si>
    <t>AUTOMEHANIČARSKA RADNJA  STOJILJKOVIĆ M</t>
  </si>
  <si>
    <t>BIT IMPEKS D.O.O.</t>
  </si>
  <si>
    <t>INFOLAB D.O.O.</t>
  </si>
  <si>
    <t>BEO MEDICAL TRADE D.O.O.</t>
  </si>
  <si>
    <t>TELEKOM SRBIJA AD BEOGRAD</t>
  </si>
  <si>
    <t>PD BALKAN DOO</t>
  </si>
  <si>
    <t>IBREA DOO</t>
  </si>
  <si>
    <t>MABO DOO LESKOVAC</t>
  </si>
  <si>
    <t>RAAVEX-GROUP DOO NIŠ</t>
  </si>
  <si>
    <t>PWW.-DEPONIJA DVA DOO LESKOVAC</t>
  </si>
  <si>
    <t>VINTEC DOO, BEOGRAD</t>
  </si>
  <si>
    <t>X-RAY KOŠUTIĆ-EKOTEH DOZIMETRIJA</t>
  </si>
  <si>
    <t>BIGZ OFFICE GROUP doo</t>
  </si>
  <si>
    <t>BIRO LINE DOO NIŠ</t>
  </si>
  <si>
    <t>PREVOZ SPECIJALIZANATA 02-2026</t>
  </si>
  <si>
    <t>UPRAVA ZA TREZOR</t>
  </si>
  <si>
    <t>UPLATA ZA MOBILNI</t>
  </si>
  <si>
    <t>WIENER STADTISCHE OSIGURANJE</t>
  </si>
  <si>
    <t>PARTICIPACIJA IF 24</t>
  </si>
  <si>
    <t>POVRAĆAJ SREDSTAVA - OTP BANKA</t>
  </si>
  <si>
    <t>MUP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</si>
</sst>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  <xf numFmtId="0" fontId="65" fillId="0" borderId="16" xfId="0" applyFont="1" applyBorder="1"/>
    <xf numFmtId="4" fontId="65" fillId="0" borderId="17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1"/>
  <sheetViews>
    <sheetView tabSelected="1" zoomScaleNormal="100" workbookViewId="0">
      <selection activeCell="C112" sqref="C11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2016213.74</v>
      </c>
    </row>
    <row r="8" spans="1:3" x14ac:dyDescent="0.25">
      <c r="A8" s="4" t="s">
        <v>2</v>
      </c>
      <c r="B8" s="5" t="s">
        <v>9</v>
      </c>
      <c r="C8" s="6">
        <v>1719192.79</v>
      </c>
    </row>
    <row r="9" spans="1:3" x14ac:dyDescent="0.25">
      <c r="A9" s="4" t="s">
        <v>6</v>
      </c>
      <c r="B9" s="5" t="s">
        <v>10</v>
      </c>
      <c r="C9" s="6">
        <v>7700</v>
      </c>
    </row>
    <row r="10" spans="1:3" x14ac:dyDescent="0.25">
      <c r="A10" s="4" t="s">
        <v>12</v>
      </c>
      <c r="B10" s="5" t="s">
        <v>10</v>
      </c>
      <c r="C10" s="6">
        <v>83160</v>
      </c>
    </row>
    <row r="11" spans="1:3" x14ac:dyDescent="0.25">
      <c r="A11" s="4" t="s">
        <v>12</v>
      </c>
      <c r="B11" s="5" t="s">
        <v>10</v>
      </c>
      <c r="C11" s="6">
        <v>560559.31000000006</v>
      </c>
    </row>
    <row r="12" spans="1:3" x14ac:dyDescent="0.25">
      <c r="A12" s="4" t="s">
        <v>13</v>
      </c>
      <c r="B12" s="5" t="s">
        <v>10</v>
      </c>
      <c r="C12" s="6">
        <v>266258.98</v>
      </c>
    </row>
    <row r="13" spans="1:3" x14ac:dyDescent="0.25">
      <c r="A13" s="4" t="s">
        <v>13</v>
      </c>
      <c r="B13" s="5" t="s">
        <v>10</v>
      </c>
      <c r="C13" s="6">
        <v>689382.74</v>
      </c>
    </row>
    <row r="14" spans="1:3" x14ac:dyDescent="0.25">
      <c r="A14" s="4" t="s">
        <v>13</v>
      </c>
      <c r="B14" s="5" t="s">
        <v>10</v>
      </c>
      <c r="C14" s="6">
        <v>950779.77</v>
      </c>
    </row>
    <row r="15" spans="1:3" x14ac:dyDescent="0.25">
      <c r="A15" s="4" t="s">
        <v>14</v>
      </c>
      <c r="B15" s="5" t="s">
        <v>10</v>
      </c>
      <c r="C15" s="6">
        <v>27458.42</v>
      </c>
    </row>
    <row r="16" spans="1:3" x14ac:dyDescent="0.25">
      <c r="A16" s="4" t="s">
        <v>14</v>
      </c>
      <c r="B16" s="5" t="s">
        <v>10</v>
      </c>
      <c r="C16" s="6">
        <v>256712.72</v>
      </c>
    </row>
    <row r="17" spans="1:3" x14ac:dyDescent="0.25">
      <c r="A17" s="4" t="s">
        <v>14</v>
      </c>
      <c r="B17" s="5" t="s">
        <v>10</v>
      </c>
      <c r="C17" s="6">
        <v>391424.66</v>
      </c>
    </row>
    <row r="18" spans="1:3" x14ac:dyDescent="0.25">
      <c r="A18" s="4" t="s">
        <v>15</v>
      </c>
      <c r="B18" s="5" t="s">
        <v>10</v>
      </c>
      <c r="C18" s="6">
        <v>131901</v>
      </c>
    </row>
    <row r="19" spans="1:3" x14ac:dyDescent="0.25">
      <c r="A19" s="4" t="s">
        <v>15</v>
      </c>
      <c r="B19" s="5" t="s">
        <v>10</v>
      </c>
      <c r="C19" s="6">
        <v>2640682.37</v>
      </c>
    </row>
    <row r="20" spans="1:3" x14ac:dyDescent="0.25">
      <c r="A20" s="4" t="s">
        <v>15</v>
      </c>
      <c r="B20" s="5" t="s">
        <v>10</v>
      </c>
      <c r="C20" s="6">
        <v>1998222.33</v>
      </c>
    </row>
    <row r="21" spans="1:3" x14ac:dyDescent="0.25">
      <c r="A21" s="4" t="s">
        <v>16</v>
      </c>
      <c r="B21" s="5" t="s">
        <v>10</v>
      </c>
      <c r="C21" s="6">
        <v>24420</v>
      </c>
    </row>
    <row r="22" spans="1:3" x14ac:dyDescent="0.25">
      <c r="A22" s="4" t="s">
        <v>16</v>
      </c>
      <c r="B22" s="5" t="s">
        <v>10</v>
      </c>
      <c r="C22" s="6">
        <v>4200</v>
      </c>
    </row>
    <row r="23" spans="1:3" x14ac:dyDescent="0.25">
      <c r="A23" s="4" t="s">
        <v>16</v>
      </c>
      <c r="B23" s="5" t="s">
        <v>10</v>
      </c>
      <c r="C23" s="6">
        <v>181884</v>
      </c>
    </row>
    <row r="24" spans="1:3" x14ac:dyDescent="0.25">
      <c r="A24" s="4" t="s">
        <v>16</v>
      </c>
      <c r="B24" s="5" t="s">
        <v>10</v>
      </c>
      <c r="C24" s="6">
        <v>295848</v>
      </c>
    </row>
    <row r="25" spans="1:3" x14ac:dyDescent="0.25">
      <c r="A25" s="4" t="s">
        <v>17</v>
      </c>
      <c r="B25" s="5" t="s">
        <v>10</v>
      </c>
      <c r="C25" s="6">
        <v>544899.6</v>
      </c>
    </row>
    <row r="26" spans="1:3" x14ac:dyDescent="0.25">
      <c r="A26" s="4" t="s">
        <v>18</v>
      </c>
      <c r="B26" s="5" t="s">
        <v>10</v>
      </c>
      <c r="C26" s="6">
        <v>191340</v>
      </c>
    </row>
    <row r="27" spans="1:3" x14ac:dyDescent="0.25">
      <c r="A27" s="4" t="s">
        <v>18</v>
      </c>
      <c r="B27" s="5" t="s">
        <v>10</v>
      </c>
      <c r="C27" s="6">
        <v>170400</v>
      </c>
    </row>
    <row r="28" spans="1:3" x14ac:dyDescent="0.25">
      <c r="A28" s="4" t="s">
        <v>19</v>
      </c>
      <c r="B28" s="5" t="s">
        <v>10</v>
      </c>
      <c r="C28" s="6">
        <v>168300</v>
      </c>
    </row>
    <row r="29" spans="1:3" x14ac:dyDescent="0.25">
      <c r="A29" s="4" t="s">
        <v>19</v>
      </c>
      <c r="B29" s="5" t="s">
        <v>10</v>
      </c>
      <c r="C29" s="6">
        <v>6600</v>
      </c>
    </row>
    <row r="30" spans="1:3" x14ac:dyDescent="0.25">
      <c r="A30" s="4" t="s">
        <v>20</v>
      </c>
      <c r="B30" s="5" t="s">
        <v>10</v>
      </c>
      <c r="C30" s="6">
        <v>4327730.4400000004</v>
      </c>
    </row>
    <row r="31" spans="1:3" x14ac:dyDescent="0.25">
      <c r="A31" s="4" t="s">
        <v>21</v>
      </c>
      <c r="B31" s="5" t="s">
        <v>10</v>
      </c>
      <c r="C31" s="6">
        <v>112095.5</v>
      </c>
    </row>
    <row r="32" spans="1:3" x14ac:dyDescent="0.25">
      <c r="A32" s="4" t="s">
        <v>21</v>
      </c>
      <c r="B32" s="5" t="s">
        <v>10</v>
      </c>
      <c r="C32" s="6">
        <v>41992.5</v>
      </c>
    </row>
    <row r="33" spans="1:3" x14ac:dyDescent="0.25">
      <c r="A33" s="4" t="s">
        <v>21</v>
      </c>
      <c r="B33" s="5" t="s">
        <v>10</v>
      </c>
      <c r="C33" s="6">
        <v>55550</v>
      </c>
    </row>
    <row r="34" spans="1:3" ht="13.5" customHeight="1" x14ac:dyDescent="0.25">
      <c r="A34" s="9" t="s">
        <v>5</v>
      </c>
      <c r="B34" s="5" t="s">
        <v>10</v>
      </c>
      <c r="C34" s="2">
        <v>13832481.390000001</v>
      </c>
    </row>
    <row r="35" spans="1:3" x14ac:dyDescent="0.25">
      <c r="B35" s="5"/>
      <c r="C35" s="8">
        <f>C8+C9+C10+C11+C12+C13+C14+C15+C16+C17+C18+C19+C20+C21+C22+C23+C24+C25+C26+C27+C28+C29+C30+C31+C32+C33-C34</f>
        <v>2016213.7399999984</v>
      </c>
    </row>
    <row r="36" spans="1:3" x14ac:dyDescent="0.25">
      <c r="B36" s="5"/>
      <c r="C36" s="7"/>
    </row>
    <row r="37" spans="1:3" s="1" customFormat="1" x14ac:dyDescent="0.25">
      <c r="A37" s="1" t="s">
        <v>7</v>
      </c>
      <c r="B37" s="10" t="str">
        <f>A4</f>
        <v>03.04.2026.</v>
      </c>
      <c r="C37" s="11"/>
    </row>
    <row r="39" spans="1:3" s="1" customFormat="1" x14ac:dyDescent="0.25">
      <c r="A39" s="12" t="s">
        <v>22</v>
      </c>
      <c r="B39" s="13">
        <f>SUM(B40:B44)</f>
        <v>209638</v>
      </c>
      <c r="C39" s="11"/>
    </row>
    <row r="40" spans="1:3" x14ac:dyDescent="0.25">
      <c r="A40" s="14" t="s">
        <v>23</v>
      </c>
      <c r="B40" s="15">
        <v>1479.5</v>
      </c>
    </row>
    <row r="41" spans="1:3" x14ac:dyDescent="0.25">
      <c r="A41" s="14" t="s">
        <v>24</v>
      </c>
      <c r="B41" s="15">
        <v>11033</v>
      </c>
    </row>
    <row r="42" spans="1:3" x14ac:dyDescent="0.25">
      <c r="A42" s="14" t="s">
        <v>25</v>
      </c>
      <c r="B42" s="15">
        <v>4339.5</v>
      </c>
    </row>
    <row r="43" spans="1:3" x14ac:dyDescent="0.25">
      <c r="A43" s="14" t="s">
        <v>26</v>
      </c>
      <c r="B43" s="15">
        <v>76736</v>
      </c>
    </row>
    <row r="44" spans="1:3" x14ac:dyDescent="0.25">
      <c r="A44" s="16" t="s">
        <v>27</v>
      </c>
      <c r="B44" s="17">
        <v>116050</v>
      </c>
    </row>
    <row r="45" spans="1:3" s="1" customFormat="1" x14ac:dyDescent="0.25">
      <c r="A45" s="12" t="s">
        <v>28</v>
      </c>
      <c r="B45" s="13">
        <f>SUM(B46)</f>
        <v>174900</v>
      </c>
      <c r="C45" s="11"/>
    </row>
    <row r="46" spans="1:3" x14ac:dyDescent="0.25">
      <c r="A46" s="16" t="s">
        <v>27</v>
      </c>
      <c r="B46" s="17">
        <v>174900</v>
      </c>
    </row>
    <row r="47" spans="1:3" s="1" customFormat="1" x14ac:dyDescent="0.25">
      <c r="A47" s="12" t="s">
        <v>29</v>
      </c>
      <c r="B47" s="13">
        <f>SUM(B48:B49)</f>
        <v>643719.31000000006</v>
      </c>
      <c r="C47" s="11"/>
    </row>
    <row r="48" spans="1:3" x14ac:dyDescent="0.25">
      <c r="A48" s="14" t="s">
        <v>30</v>
      </c>
      <c r="B48" s="15">
        <v>83160</v>
      </c>
    </row>
    <row r="49" spans="1:3" x14ac:dyDescent="0.25">
      <c r="A49" s="16" t="s">
        <v>31</v>
      </c>
      <c r="B49" s="17">
        <v>560559.31000000006</v>
      </c>
    </row>
    <row r="50" spans="1:3" s="1" customFormat="1" x14ac:dyDescent="0.25">
      <c r="A50" s="12" t="s">
        <v>32</v>
      </c>
      <c r="B50" s="13">
        <f>SUM(B51:B60)</f>
        <v>1906421.49</v>
      </c>
      <c r="C50" s="11"/>
    </row>
    <row r="51" spans="1:3" x14ac:dyDescent="0.25">
      <c r="A51" s="14" t="s">
        <v>33</v>
      </c>
      <c r="B51" s="15">
        <v>162102.9</v>
      </c>
    </row>
    <row r="52" spans="1:3" x14ac:dyDescent="0.25">
      <c r="A52" s="14" t="s">
        <v>34</v>
      </c>
      <c r="B52" s="15">
        <v>21267.48</v>
      </c>
    </row>
    <row r="53" spans="1:3" x14ac:dyDescent="0.25">
      <c r="A53" s="14" t="s">
        <v>35</v>
      </c>
      <c r="B53" s="15">
        <v>110145.18</v>
      </c>
    </row>
    <row r="54" spans="1:3" x14ac:dyDescent="0.25">
      <c r="A54" s="14" t="s">
        <v>36</v>
      </c>
      <c r="B54" s="15">
        <v>221578.9</v>
      </c>
    </row>
    <row r="55" spans="1:3" x14ac:dyDescent="0.25">
      <c r="A55" s="14" t="s">
        <v>37</v>
      </c>
      <c r="B55" s="15">
        <v>379194.34</v>
      </c>
    </row>
    <row r="56" spans="1:3" x14ac:dyDescent="0.25">
      <c r="A56" s="14" t="s">
        <v>38</v>
      </c>
      <c r="B56" s="15">
        <v>332560.39</v>
      </c>
    </row>
    <row r="57" spans="1:3" x14ac:dyDescent="0.25">
      <c r="A57" s="14" t="s">
        <v>39</v>
      </c>
      <c r="B57" s="15">
        <v>67533.399999999994</v>
      </c>
    </row>
    <row r="58" spans="1:3" x14ac:dyDescent="0.25">
      <c r="A58" s="14" t="s">
        <v>40</v>
      </c>
      <c r="B58" s="15">
        <v>34667.599999999999</v>
      </c>
    </row>
    <row r="59" spans="1:3" x14ac:dyDescent="0.25">
      <c r="A59" s="14" t="s">
        <v>41</v>
      </c>
      <c r="B59" s="15">
        <v>52360</v>
      </c>
    </row>
    <row r="60" spans="1:3" x14ac:dyDescent="0.25">
      <c r="A60" s="16" t="s">
        <v>42</v>
      </c>
      <c r="B60" s="17">
        <v>525011.30000000005</v>
      </c>
    </row>
    <row r="61" spans="1:3" s="1" customFormat="1" x14ac:dyDescent="0.25">
      <c r="A61" s="12" t="s">
        <v>43</v>
      </c>
      <c r="B61" s="13">
        <f>SUM(B62:B63)</f>
        <v>361740</v>
      </c>
      <c r="C61" s="11"/>
    </row>
    <row r="62" spans="1:3" x14ac:dyDescent="0.25">
      <c r="A62" s="14" t="s">
        <v>44</v>
      </c>
      <c r="B62" s="15">
        <v>20940</v>
      </c>
    </row>
    <row r="63" spans="1:3" x14ac:dyDescent="0.25">
      <c r="A63" s="16" t="s">
        <v>45</v>
      </c>
      <c r="B63" s="17">
        <v>340800</v>
      </c>
    </row>
    <row r="64" spans="1:3" s="1" customFormat="1" x14ac:dyDescent="0.25">
      <c r="A64" s="12" t="s">
        <v>46</v>
      </c>
      <c r="B64" s="13">
        <f>SUM(B65:B67)</f>
        <v>544899.6</v>
      </c>
      <c r="C64" s="11"/>
    </row>
    <row r="65" spans="1:3" x14ac:dyDescent="0.25">
      <c r="A65" s="14" t="s">
        <v>47</v>
      </c>
      <c r="B65" s="15">
        <v>54000</v>
      </c>
    </row>
    <row r="66" spans="1:3" x14ac:dyDescent="0.25">
      <c r="A66" s="14" t="s">
        <v>48</v>
      </c>
      <c r="B66" s="15">
        <v>273099.59999999998</v>
      </c>
    </row>
    <row r="67" spans="1:3" x14ac:dyDescent="0.25">
      <c r="A67" s="16" t="s">
        <v>49</v>
      </c>
      <c r="B67" s="17">
        <v>217800</v>
      </c>
    </row>
    <row r="68" spans="1:3" s="1" customFormat="1" x14ac:dyDescent="0.25">
      <c r="A68" s="12" t="s">
        <v>50</v>
      </c>
      <c r="B68" s="13">
        <f>SUM(B69:B72)</f>
        <v>506352</v>
      </c>
      <c r="C68" s="11"/>
    </row>
    <row r="69" spans="1:3" x14ac:dyDescent="0.25">
      <c r="A69" s="14" t="s">
        <v>51</v>
      </c>
      <c r="B69" s="15">
        <v>218340</v>
      </c>
    </row>
    <row r="70" spans="1:3" x14ac:dyDescent="0.25">
      <c r="A70" s="14" t="s">
        <v>52</v>
      </c>
      <c r="B70" s="15">
        <v>254700</v>
      </c>
    </row>
    <row r="71" spans="1:3" x14ac:dyDescent="0.25">
      <c r="A71" s="14" t="s">
        <v>48</v>
      </c>
      <c r="B71" s="15">
        <v>4200</v>
      </c>
    </row>
    <row r="72" spans="1:3" x14ac:dyDescent="0.25">
      <c r="A72" s="16" t="s">
        <v>53</v>
      </c>
      <c r="B72" s="17">
        <v>29112</v>
      </c>
    </row>
    <row r="73" spans="1:3" s="1" customFormat="1" x14ac:dyDescent="0.25">
      <c r="A73" s="12" t="s">
        <v>54</v>
      </c>
      <c r="B73" s="13">
        <f>SUM(B74:B76)</f>
        <v>4770805.7</v>
      </c>
      <c r="C73" s="11"/>
    </row>
    <row r="74" spans="1:3" x14ac:dyDescent="0.25">
      <c r="A74" s="14" t="s">
        <v>24</v>
      </c>
      <c r="B74" s="15">
        <v>2039154.86</v>
      </c>
    </row>
    <row r="75" spans="1:3" x14ac:dyDescent="0.25">
      <c r="A75" s="14" t="s">
        <v>55</v>
      </c>
      <c r="B75" s="15">
        <v>953189.82</v>
      </c>
    </row>
    <row r="76" spans="1:3" x14ac:dyDescent="0.25">
      <c r="A76" s="16" t="s">
        <v>56</v>
      </c>
      <c r="B76" s="17">
        <v>1778461.02</v>
      </c>
    </row>
    <row r="77" spans="1:3" s="1" customFormat="1" x14ac:dyDescent="0.25">
      <c r="A77" s="12" t="s">
        <v>57</v>
      </c>
      <c r="B77" s="13">
        <f>SUM(B78)</f>
        <v>675595.8</v>
      </c>
      <c r="C77" s="11"/>
    </row>
    <row r="78" spans="1:3" x14ac:dyDescent="0.25">
      <c r="A78" s="16" t="s">
        <v>58</v>
      </c>
      <c r="B78" s="17">
        <v>675595.8</v>
      </c>
    </row>
    <row r="79" spans="1:3" s="1" customFormat="1" x14ac:dyDescent="0.25">
      <c r="A79" s="12" t="s">
        <v>59</v>
      </c>
      <c r="B79" s="13">
        <f>SUM(B80:B103)</f>
        <v>3927736.44</v>
      </c>
      <c r="C79" s="11"/>
    </row>
    <row r="80" spans="1:3" x14ac:dyDescent="0.25">
      <c r="A80" s="14" t="s">
        <v>60</v>
      </c>
      <c r="B80" s="15">
        <v>70000</v>
      </c>
    </row>
    <row r="81" spans="1:2" x14ac:dyDescent="0.25">
      <c r="A81" s="14" t="s">
        <v>61</v>
      </c>
      <c r="B81" s="15">
        <v>286720</v>
      </c>
    </row>
    <row r="82" spans="1:2" x14ac:dyDescent="0.25">
      <c r="A82" s="14" t="s">
        <v>62</v>
      </c>
      <c r="B82" s="15">
        <v>237812.4</v>
      </c>
    </row>
    <row r="83" spans="1:2" x14ac:dyDescent="0.25">
      <c r="A83" s="14" t="s">
        <v>63</v>
      </c>
      <c r="B83" s="15">
        <v>3070</v>
      </c>
    </row>
    <row r="84" spans="1:2" x14ac:dyDescent="0.25">
      <c r="A84" s="14" t="s">
        <v>64</v>
      </c>
      <c r="B84" s="15">
        <v>2400</v>
      </c>
    </row>
    <row r="85" spans="1:2" x14ac:dyDescent="0.25">
      <c r="A85" s="14" t="s">
        <v>48</v>
      </c>
      <c r="B85" s="15">
        <v>60360</v>
      </c>
    </row>
    <row r="86" spans="1:2" x14ac:dyDescent="0.25">
      <c r="A86" s="14" t="s">
        <v>65</v>
      </c>
      <c r="B86" s="15">
        <v>190251.6</v>
      </c>
    </row>
    <row r="87" spans="1:2" x14ac:dyDescent="0.25">
      <c r="A87" s="14" t="s">
        <v>66</v>
      </c>
      <c r="B87" s="15">
        <v>44000</v>
      </c>
    </row>
    <row r="88" spans="1:2" x14ac:dyDescent="0.25">
      <c r="A88" s="14" t="s">
        <v>67</v>
      </c>
      <c r="B88" s="15">
        <v>124800</v>
      </c>
    </row>
    <row r="89" spans="1:2" x14ac:dyDescent="0.25">
      <c r="A89" s="14" t="s">
        <v>68</v>
      </c>
      <c r="B89" s="15">
        <v>360000</v>
      </c>
    </row>
    <row r="90" spans="1:2" x14ac:dyDescent="0.25">
      <c r="A90" s="14" t="s">
        <v>69</v>
      </c>
      <c r="B90" s="15">
        <v>348600</v>
      </c>
    </row>
    <row r="91" spans="1:2" x14ac:dyDescent="0.25">
      <c r="A91" s="14" t="s">
        <v>70</v>
      </c>
      <c r="B91" s="15">
        <v>313694.21999999997</v>
      </c>
    </row>
    <row r="92" spans="1:2" x14ac:dyDescent="0.25">
      <c r="A92" s="14" t="s">
        <v>71</v>
      </c>
      <c r="B92" s="15">
        <v>39600</v>
      </c>
    </row>
    <row r="93" spans="1:2" x14ac:dyDescent="0.25">
      <c r="A93" s="14" t="s">
        <v>72</v>
      </c>
      <c r="B93" s="15">
        <v>96793.82</v>
      </c>
    </row>
    <row r="94" spans="1:2" x14ac:dyDescent="0.25">
      <c r="A94" s="14" t="s">
        <v>73</v>
      </c>
      <c r="B94" s="15">
        <v>92197.68</v>
      </c>
    </row>
    <row r="95" spans="1:2" x14ac:dyDescent="0.25">
      <c r="A95" s="14" t="s">
        <v>74</v>
      </c>
      <c r="B95" s="15">
        <v>19409.03</v>
      </c>
    </row>
    <row r="96" spans="1:2" x14ac:dyDescent="0.25">
      <c r="A96" s="14" t="s">
        <v>75</v>
      </c>
      <c r="B96" s="15">
        <v>27480</v>
      </c>
    </row>
    <row r="97" spans="1:3" x14ac:dyDescent="0.25">
      <c r="A97" s="14" t="s">
        <v>76</v>
      </c>
      <c r="B97" s="15">
        <v>249600</v>
      </c>
    </row>
    <row r="98" spans="1:3" x14ac:dyDescent="0.25">
      <c r="A98" s="14" t="s">
        <v>77</v>
      </c>
      <c r="B98" s="15">
        <v>89280</v>
      </c>
    </row>
    <row r="99" spans="1:3" x14ac:dyDescent="0.25">
      <c r="A99" s="14" t="s">
        <v>71</v>
      </c>
      <c r="B99" s="15">
        <v>65100</v>
      </c>
    </row>
    <row r="100" spans="1:3" x14ac:dyDescent="0.25">
      <c r="A100" s="14" t="s">
        <v>78</v>
      </c>
      <c r="B100" s="15">
        <v>150101.51999999999</v>
      </c>
    </row>
    <row r="101" spans="1:3" x14ac:dyDescent="0.25">
      <c r="A101" s="14" t="s">
        <v>79</v>
      </c>
      <c r="B101" s="15">
        <v>4380</v>
      </c>
    </row>
    <row r="102" spans="1:3" x14ac:dyDescent="0.25">
      <c r="A102" s="14" t="s">
        <v>80</v>
      </c>
      <c r="B102" s="15">
        <v>1052080.17</v>
      </c>
    </row>
    <row r="103" spans="1:3" x14ac:dyDescent="0.25">
      <c r="A103" s="16" t="s">
        <v>8</v>
      </c>
      <c r="B103" s="17">
        <v>6</v>
      </c>
    </row>
    <row r="104" spans="1:3" s="1" customFormat="1" x14ac:dyDescent="0.25">
      <c r="A104" s="12" t="s">
        <v>82</v>
      </c>
      <c r="B104" s="13">
        <f>SUM(B105:B107)</f>
        <v>12353.65</v>
      </c>
      <c r="C104" s="11"/>
    </row>
    <row r="105" spans="1:3" x14ac:dyDescent="0.25">
      <c r="A105" s="14" t="s">
        <v>83</v>
      </c>
      <c r="B105" s="15">
        <v>9115.65</v>
      </c>
    </row>
    <row r="106" spans="1:3" x14ac:dyDescent="0.25">
      <c r="A106" s="14" t="s">
        <v>86</v>
      </c>
      <c r="B106" s="15">
        <v>3096</v>
      </c>
    </row>
    <row r="107" spans="1:3" x14ac:dyDescent="0.25">
      <c r="A107" s="16" t="s">
        <v>81</v>
      </c>
      <c r="B107" s="17">
        <v>142</v>
      </c>
    </row>
    <row r="108" spans="1:3" s="1" customFormat="1" x14ac:dyDescent="0.25">
      <c r="A108" s="12" t="s">
        <v>84</v>
      </c>
      <c r="B108" s="13">
        <f>B109</f>
        <v>94200</v>
      </c>
      <c r="C108" s="11"/>
    </row>
    <row r="109" spans="1:3" x14ac:dyDescent="0.25">
      <c r="A109" s="16" t="s">
        <v>60</v>
      </c>
      <c r="B109" s="17">
        <v>94200</v>
      </c>
    </row>
    <row r="110" spans="1:3" s="1" customFormat="1" x14ac:dyDescent="0.25">
      <c r="A110" s="18" t="s">
        <v>85</v>
      </c>
      <c r="B110" s="19">
        <v>4119.3999999999996</v>
      </c>
      <c r="C110" s="11"/>
    </row>
    <row r="111" spans="1:3" x14ac:dyDescent="0.25">
      <c r="B111" s="10">
        <f>B110+B108+B104+B79+B77+B73+B68+B64+B61+B50+B47+B45+B39</f>
        <v>13832481.390000001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2026-04-04T08:44:58Z</dcterms:modified>
</cp:coreProperties>
</file>